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7950" yWindow="-225" windowWidth="10185" windowHeight="8010"/>
  </bookViews>
  <sheets>
    <sheet name="Counts" sheetId="14" r:id="rId1"/>
  </sheets>
  <definedNames>
    <definedName name="BEGINDATE">#REF!</definedName>
    <definedName name="ENDDATE">#REF!</definedName>
    <definedName name="_xlnm.Print_Titles" localSheetId="0">Counts!$A:$A,Counts!$1:$5</definedName>
  </definedNames>
  <calcPr calcId="125725"/>
</workbook>
</file>

<file path=xl/calcChain.xml><?xml version="1.0" encoding="utf-8"?>
<calcChain xmlns="http://schemas.openxmlformats.org/spreadsheetml/2006/main">
  <c r="G57" i="14"/>
  <c r="H57"/>
  <c r="I57"/>
  <c r="J57"/>
  <c r="K57"/>
  <c r="G7" l="1"/>
  <c r="H7"/>
  <c r="I7"/>
  <c r="J7"/>
  <c r="K7"/>
  <c r="G8"/>
  <c r="H8"/>
  <c r="I8"/>
  <c r="J8"/>
  <c r="K8"/>
  <c r="G9"/>
  <c r="H9"/>
  <c r="I9"/>
  <c r="J9"/>
  <c r="K9"/>
  <c r="G10"/>
  <c r="H10"/>
  <c r="I10"/>
  <c r="J10"/>
  <c r="K10"/>
  <c r="G11"/>
  <c r="H11"/>
  <c r="I11"/>
  <c r="J11"/>
  <c r="K11"/>
  <c r="G12"/>
  <c r="H12"/>
  <c r="I12"/>
  <c r="J12"/>
  <c r="K12"/>
  <c r="G13"/>
  <c r="H13"/>
  <c r="I13"/>
  <c r="J13"/>
  <c r="K13"/>
  <c r="G14"/>
  <c r="H14"/>
  <c r="I14"/>
  <c r="J14"/>
  <c r="K14"/>
  <c r="G15"/>
  <c r="H15"/>
  <c r="I15"/>
  <c r="J15"/>
  <c r="K15"/>
  <c r="G16"/>
  <c r="H16"/>
  <c r="I16"/>
  <c r="J16"/>
  <c r="K16"/>
  <c r="G17"/>
  <c r="H17"/>
  <c r="I17"/>
  <c r="J17"/>
  <c r="K17"/>
  <c r="G18"/>
  <c r="H18"/>
  <c r="I18"/>
  <c r="J18"/>
  <c r="K18"/>
  <c r="G19"/>
  <c r="H19"/>
  <c r="I19"/>
  <c r="J19"/>
  <c r="K19"/>
  <c r="G20"/>
  <c r="H20"/>
  <c r="I20"/>
  <c r="J20"/>
  <c r="K20"/>
  <c r="G21"/>
  <c r="H21"/>
  <c r="I21"/>
  <c r="J21"/>
  <c r="K21"/>
  <c r="G22"/>
  <c r="H22"/>
  <c r="I22"/>
  <c r="J22"/>
  <c r="K22"/>
  <c r="G23"/>
  <c r="H23"/>
  <c r="I23"/>
  <c r="J23"/>
  <c r="K23"/>
  <c r="G24"/>
  <c r="H24"/>
  <c r="I24"/>
  <c r="J24"/>
  <c r="K24"/>
  <c r="J25"/>
  <c r="K25"/>
  <c r="G26"/>
  <c r="H26"/>
  <c r="I26"/>
  <c r="J26"/>
  <c r="K26"/>
  <c r="G27"/>
  <c r="H27"/>
  <c r="I27"/>
  <c r="J27"/>
  <c r="K27"/>
  <c r="G28"/>
  <c r="H28"/>
  <c r="I28"/>
  <c r="J28"/>
  <c r="K28"/>
  <c r="G29"/>
  <c r="H29"/>
  <c r="I29"/>
  <c r="J29"/>
  <c r="K29"/>
  <c r="G30"/>
  <c r="H30"/>
  <c r="I30"/>
  <c r="J30"/>
  <c r="K30"/>
  <c r="G31"/>
  <c r="H31"/>
  <c r="I31"/>
  <c r="J31"/>
  <c r="K31"/>
  <c r="G32"/>
  <c r="H32"/>
  <c r="I32"/>
  <c r="J32"/>
  <c r="K32"/>
  <c r="G33"/>
  <c r="H33"/>
  <c r="I33"/>
  <c r="J33"/>
  <c r="K33"/>
  <c r="G34"/>
  <c r="H34"/>
  <c r="I34"/>
  <c r="J34"/>
  <c r="K34"/>
  <c r="G35"/>
  <c r="H35"/>
  <c r="I35"/>
  <c r="J35"/>
  <c r="K35"/>
  <c r="G36"/>
  <c r="H36"/>
  <c r="I36"/>
  <c r="J36"/>
  <c r="K36"/>
  <c r="G37"/>
  <c r="H37"/>
  <c r="I37"/>
  <c r="J37"/>
  <c r="K37"/>
  <c r="G38"/>
  <c r="H38"/>
  <c r="I38"/>
  <c r="J38"/>
  <c r="K38"/>
  <c r="G39"/>
  <c r="H39"/>
  <c r="I39"/>
  <c r="J39"/>
  <c r="K39"/>
  <c r="G40"/>
  <c r="H40"/>
  <c r="I40"/>
  <c r="J40"/>
  <c r="K40"/>
  <c r="G41"/>
  <c r="H41"/>
  <c r="I41"/>
  <c r="J41"/>
  <c r="K41"/>
  <c r="G42"/>
  <c r="H42"/>
  <c r="I42"/>
  <c r="J42"/>
  <c r="K42"/>
  <c r="G43"/>
  <c r="H43"/>
  <c r="I43"/>
  <c r="J43"/>
  <c r="K43"/>
  <c r="G44"/>
  <c r="H44"/>
  <c r="I44"/>
  <c r="J44"/>
  <c r="K44"/>
  <c r="G45"/>
  <c r="H45"/>
  <c r="I45"/>
  <c r="J45"/>
  <c r="K45"/>
  <c r="G46"/>
  <c r="H46"/>
  <c r="I46"/>
  <c r="J46"/>
  <c r="K46"/>
  <c r="G47"/>
  <c r="H47"/>
  <c r="I47"/>
  <c r="J47"/>
  <c r="K47"/>
  <c r="G48"/>
  <c r="H48"/>
  <c r="I48"/>
  <c r="J48"/>
  <c r="K48"/>
  <c r="G49"/>
  <c r="H49"/>
  <c r="I49"/>
  <c r="J49"/>
  <c r="K49"/>
  <c r="G50"/>
  <c r="H50"/>
  <c r="I50"/>
  <c r="J50"/>
  <c r="K50"/>
  <c r="G51"/>
  <c r="H51"/>
  <c r="I51"/>
  <c r="J51"/>
  <c r="K51"/>
  <c r="G52"/>
  <c r="H52"/>
  <c r="I52"/>
  <c r="J52"/>
  <c r="K52"/>
  <c r="G53"/>
  <c r="H53"/>
  <c r="I53"/>
  <c r="J53"/>
  <c r="K53"/>
  <c r="G54"/>
  <c r="H54"/>
  <c r="I54"/>
  <c r="J54"/>
  <c r="K54"/>
  <c r="G55"/>
  <c r="H55"/>
  <c r="I55"/>
  <c r="J55"/>
  <c r="K55"/>
  <c r="G56"/>
  <c r="H56"/>
  <c r="I56"/>
  <c r="J56"/>
  <c r="K56"/>
  <c r="J6" l="1"/>
  <c r="K6"/>
  <c r="I6"/>
  <c r="H6"/>
  <c r="G6"/>
  <c r="F57"/>
  <c r="E57"/>
  <c r="D57"/>
  <c r="C57"/>
  <c r="B57"/>
</calcChain>
</file>

<file path=xl/sharedStrings.xml><?xml version="1.0" encoding="utf-8"?>
<sst xmlns="http://schemas.openxmlformats.org/spreadsheetml/2006/main" count="72" uniqueCount="68">
  <si>
    <t>IP</t>
  </si>
  <si>
    <t>LT</t>
  </si>
  <si>
    <t>OT</t>
  </si>
  <si>
    <t>PS</t>
  </si>
  <si>
    <t>RX</t>
  </si>
  <si>
    <t xml:space="preserve">Alabama </t>
  </si>
  <si>
    <t xml:space="preserve">Alaska </t>
  </si>
  <si>
    <t>Arizona</t>
  </si>
  <si>
    <t>Arkansas</t>
  </si>
  <si>
    <t>Colorado</t>
  </si>
  <si>
    <t>Connecticut</t>
  </si>
  <si>
    <t>Delaware</t>
  </si>
  <si>
    <t>District of Columbia</t>
  </si>
  <si>
    <t xml:space="preserve">Florida </t>
  </si>
  <si>
    <t>Georgia</t>
  </si>
  <si>
    <t xml:space="preserve">Hawaii </t>
  </si>
  <si>
    <t>Idaho</t>
  </si>
  <si>
    <t xml:space="preserve">Illinois </t>
  </si>
  <si>
    <t>Indiana</t>
  </si>
  <si>
    <t xml:space="preserve">Iowa </t>
  </si>
  <si>
    <t>Kansas</t>
  </si>
  <si>
    <t xml:space="preserve">Maine </t>
  </si>
  <si>
    <t>Maryland</t>
  </si>
  <si>
    <t>Massachusetts</t>
  </si>
  <si>
    <t>Michigan</t>
  </si>
  <si>
    <t>Mississippi</t>
  </si>
  <si>
    <t>Missouri</t>
  </si>
  <si>
    <t>Montana</t>
  </si>
  <si>
    <t>Nebraska</t>
  </si>
  <si>
    <t>New Hampshire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</si>
  <si>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</si>
  <si>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</si>
  <si>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</si>
  <si>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</si>
  <si>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</si>
  <si>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</si>
  <si>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</si>
  <si>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</si>
  <si>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</si>
  <si>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</si>
  <si>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</si>
  <si>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</si>
  <si>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</si>
  <si>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</si>
  <si>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</si>
  <si>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</si>
  <si>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</si>
  <si>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</si>
  <si>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Record Counts</t>
  </si>
  <si>
    <t>California (SSN)</t>
  </si>
  <si>
    <t>Kentucky (SSN)</t>
  </si>
  <si>
    <t>Louisiana (SSN)</t>
  </si>
  <si>
    <t>Minnesota (SSN)</t>
  </si>
  <si>
    <t>Nevada (SSN)</t>
  </si>
  <si>
    <t>New Jersey (SSN)</t>
  </si>
  <si>
    <t>New Mexico (SSN)</t>
  </si>
  <si>
    <t>Vermont (SSN)</t>
  </si>
  <si>
    <t>IP
LRECL
807</t>
  </si>
  <si>
    <t>LT 
LRECL
281</t>
  </si>
  <si>
    <t>OT
LRECL
265</t>
  </si>
  <si>
    <t>RX
LRECL
348</t>
  </si>
  <si>
    <t>PS
LRECL
2895</t>
  </si>
  <si>
    <t>N/A</t>
  </si>
  <si>
    <t>All States</t>
  </si>
  <si>
    <t>File Size in MB</t>
  </si>
  <si>
    <t xml:space="preserve">Note: The quality of Maine's IP, LT, and OT MSIS files were not sufficient for inclusion.  </t>
  </si>
  <si>
    <t/>
  </si>
  <si>
    <t>MAX 2009 RECORD COUNTS AND FILE SIZES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</si>
</sst>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/>
    <xf numFmtId="0" fontId="0" fillId="0" borderId="1" xfId="0" applyFill="1" applyBorder="1"/>
    <xf numFmtId="3" fontId="1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Font="1" applyFill="1"/>
    <xf numFmtId="0" fontId="0" fillId="0" borderId="2" xfId="0" applyFill="1" applyBorder="1"/>
    <xf numFmtId="0" fontId="0" fillId="0" borderId="0" xfId="0" applyFill="1"/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0" xfId="0" applyFill="1" applyBorder="1"/>
    <xf numFmtId="3" fontId="1" fillId="0" borderId="1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/>
    <xf numFmtId="14" fontId="2" fillId="0" borderId="0" xfId="0" applyNumberFormat="1" applyFont="1" applyFill="1" applyAlignment="1">
      <alignment horizontal="centerContinuous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K68"/>
  <sheetViews>
    <sheetView tabSelected="1" zoomScale="75" zoomScaleNormal="75" workbookViewId="0">
      <selection activeCell="D20" sqref="D20"/>
    </sheetView>
  </sheetViews>
  <sheetFormatPr defaultRowHeight="12.75"/>
  <cols>
    <col min="1" max="1" width="19.5703125" customWidth="1"/>
    <col min="2" max="3" width="12.7109375" style="8" customWidth="1"/>
    <col min="4" max="4" width="13.28515625" style="8" customWidth="1"/>
    <col min="5" max="6" width="12.7109375" style="8" customWidth="1"/>
    <col min="7" max="11" width="9.7109375" customWidth="1"/>
  </cols>
  <sheetData>
    <row r="1" spans="1:11" s="6" customFormat="1" ht="15.75">
      <c r="A1" s="4" t="s">
        <v>67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s="6" customFormat="1" ht="15.75">
      <c r="A2" s="17">
        <v>41366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s="8" customFormat="1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s="8" customFormat="1" ht="19.5" customHeight="1">
      <c r="A4" s="9"/>
      <c r="B4" s="18" t="s">
        <v>48</v>
      </c>
      <c r="C4" s="19"/>
      <c r="D4" s="19"/>
      <c r="E4" s="19"/>
      <c r="F4" s="20"/>
      <c r="G4" s="18" t="s">
        <v>64</v>
      </c>
      <c r="H4" s="19"/>
      <c r="I4" s="19"/>
      <c r="J4" s="19"/>
      <c r="K4" s="20"/>
    </row>
    <row r="5" spans="1:11" s="13" customFormat="1" ht="38.25">
      <c r="A5" s="10"/>
      <c r="B5" s="11" t="s">
        <v>0</v>
      </c>
      <c r="C5" s="11" t="s">
        <v>1</v>
      </c>
      <c r="D5" s="11" t="s">
        <v>2</v>
      </c>
      <c r="E5" s="11" t="s">
        <v>4</v>
      </c>
      <c r="F5" s="11" t="s">
        <v>3</v>
      </c>
      <c r="G5" s="12" t="s">
        <v>57</v>
      </c>
      <c r="H5" s="12" t="s">
        <v>58</v>
      </c>
      <c r="I5" s="12" t="s">
        <v>59</v>
      </c>
      <c r="J5" s="12" t="s">
        <v>60</v>
      </c>
      <c r="K5" s="12" t="s">
        <v>61</v>
      </c>
    </row>
    <row r="6" spans="1:11" s="8" customFormat="1" ht="15" customHeight="1">
      <c r="A6" s="1" t="s">
        <v>5</v>
      </c>
      <c r="B6" s="3">
        <v>144309</v>
      </c>
      <c r="C6" s="3">
        <v>294180</v>
      </c>
      <c r="D6" s="3">
        <v>31661134</v>
      </c>
      <c r="E6" s="3">
        <v>8088298</v>
      </c>
      <c r="F6" s="3">
        <v>975001</v>
      </c>
      <c r="G6" s="3">
        <f>B6*807/1000000</f>
        <v>116.457363</v>
      </c>
      <c r="H6" s="3">
        <f>C6*281/1000000</f>
        <v>82.664580000000001</v>
      </c>
      <c r="I6" s="3">
        <f>D6*265/1000000</f>
        <v>8390.2005100000006</v>
      </c>
      <c r="J6" s="3">
        <f>E6*348/1000000</f>
        <v>2814.7277039999999</v>
      </c>
      <c r="K6" s="3">
        <f>F6*2895/1000000</f>
        <v>2822.6278950000001</v>
      </c>
    </row>
    <row r="7" spans="1:11" s="8" customFormat="1">
      <c r="A7" s="1" t="s">
        <v>6</v>
      </c>
      <c r="B7" s="3">
        <v>19067</v>
      </c>
      <c r="C7" s="3">
        <v>16462</v>
      </c>
      <c r="D7" s="3">
        <v>5045397</v>
      </c>
      <c r="E7" s="3">
        <v>986034</v>
      </c>
      <c r="F7" s="3">
        <v>133037</v>
      </c>
      <c r="G7" s="3">
        <f t="shared" ref="G7:G57" si="0">B7*807/1000000</f>
        <v>15.387069</v>
      </c>
      <c r="H7" s="3">
        <f t="shared" ref="H7:H57" si="1">C7*281/1000000</f>
        <v>4.6258220000000003</v>
      </c>
      <c r="I7" s="3">
        <f t="shared" ref="I7:I57" si="2">D7*265/1000000</f>
        <v>1337.030205</v>
      </c>
      <c r="J7" s="3">
        <f t="shared" ref="J7:J57" si="3">E7*348/1000000</f>
        <v>343.13983200000001</v>
      </c>
      <c r="K7" s="3">
        <f t="shared" ref="K7:K57" si="4">F7*2895/1000000</f>
        <v>385.14211499999999</v>
      </c>
    </row>
    <row r="8" spans="1:11" s="8" customFormat="1">
      <c r="A8" s="1" t="s">
        <v>7</v>
      </c>
      <c r="B8" s="3">
        <v>257452</v>
      </c>
      <c r="C8" s="3">
        <v>130127</v>
      </c>
      <c r="D8" s="3">
        <v>81229010</v>
      </c>
      <c r="E8" s="3">
        <v>11455239</v>
      </c>
      <c r="F8" s="3">
        <v>1846157</v>
      </c>
      <c r="G8" s="3">
        <f t="shared" si="0"/>
        <v>207.76376400000001</v>
      </c>
      <c r="H8" s="3">
        <f t="shared" si="1"/>
        <v>36.565686999999997</v>
      </c>
      <c r="I8" s="3">
        <f t="shared" si="2"/>
        <v>21525.68765</v>
      </c>
      <c r="J8" s="3">
        <f t="shared" si="3"/>
        <v>3986.4231719999998</v>
      </c>
      <c r="K8" s="3">
        <f t="shared" si="4"/>
        <v>5344.6245150000004</v>
      </c>
    </row>
    <row r="9" spans="1:11" s="8" customFormat="1">
      <c r="A9" s="1" t="s">
        <v>8</v>
      </c>
      <c r="B9" s="3">
        <v>118704</v>
      </c>
      <c r="C9" s="3">
        <v>780198</v>
      </c>
      <c r="D9" s="3">
        <v>38908691</v>
      </c>
      <c r="E9" s="3">
        <v>4880988</v>
      </c>
      <c r="F9" s="3">
        <v>778940</v>
      </c>
      <c r="G9" s="3">
        <f t="shared" si="0"/>
        <v>95.794128000000001</v>
      </c>
      <c r="H9" s="3">
        <f t="shared" si="1"/>
        <v>219.23563799999999</v>
      </c>
      <c r="I9" s="3">
        <f t="shared" si="2"/>
        <v>10310.803115000001</v>
      </c>
      <c r="J9" s="3">
        <f t="shared" si="3"/>
        <v>1698.583824</v>
      </c>
      <c r="K9" s="3">
        <f t="shared" si="4"/>
        <v>2255.0313000000001</v>
      </c>
    </row>
    <row r="10" spans="1:11" s="8" customFormat="1">
      <c r="A10" s="1" t="s">
        <v>49</v>
      </c>
      <c r="B10" s="3">
        <v>871224</v>
      </c>
      <c r="C10" s="3">
        <v>3145283</v>
      </c>
      <c r="D10" s="3">
        <v>276841291</v>
      </c>
      <c r="E10" s="3">
        <v>60294884</v>
      </c>
      <c r="F10" s="3">
        <v>11608484</v>
      </c>
      <c r="G10" s="3">
        <f t="shared" si="0"/>
        <v>703.07776799999999</v>
      </c>
      <c r="H10" s="3">
        <f t="shared" si="1"/>
        <v>883.824523</v>
      </c>
      <c r="I10" s="3">
        <f t="shared" si="2"/>
        <v>73362.942114999998</v>
      </c>
      <c r="J10" s="3">
        <f t="shared" si="3"/>
        <v>20982.619632000002</v>
      </c>
      <c r="K10" s="3">
        <f t="shared" si="4"/>
        <v>33606.561179999997</v>
      </c>
    </row>
    <row r="11" spans="1:11" s="8" customFormat="1">
      <c r="A11" s="1" t="s">
        <v>9</v>
      </c>
      <c r="B11" s="3">
        <v>63120</v>
      </c>
      <c r="C11" s="3">
        <v>511994</v>
      </c>
      <c r="D11" s="3">
        <v>23102437</v>
      </c>
      <c r="E11" s="3">
        <v>3536467</v>
      </c>
      <c r="F11" s="3">
        <v>728719</v>
      </c>
      <c r="G11" s="3">
        <f t="shared" si="0"/>
        <v>50.937840000000001</v>
      </c>
      <c r="H11" s="3">
        <f t="shared" si="1"/>
        <v>143.87031400000001</v>
      </c>
      <c r="I11" s="3">
        <f t="shared" si="2"/>
        <v>6122.1458050000001</v>
      </c>
      <c r="J11" s="3">
        <f t="shared" si="3"/>
        <v>1230.6905159999999</v>
      </c>
      <c r="K11" s="3">
        <f t="shared" si="4"/>
        <v>2109.6415050000001</v>
      </c>
    </row>
    <row r="12" spans="1:11" s="8" customFormat="1">
      <c r="A12" s="1" t="s">
        <v>10</v>
      </c>
      <c r="B12" s="3">
        <v>244744</v>
      </c>
      <c r="C12" s="3">
        <v>295920</v>
      </c>
      <c r="D12" s="3">
        <v>29172688</v>
      </c>
      <c r="E12" s="3">
        <v>7311312</v>
      </c>
      <c r="F12" s="3">
        <v>598844</v>
      </c>
      <c r="G12" s="3">
        <f t="shared" si="0"/>
        <v>197.508408</v>
      </c>
      <c r="H12" s="3">
        <f t="shared" si="1"/>
        <v>83.15352</v>
      </c>
      <c r="I12" s="3">
        <f t="shared" si="2"/>
        <v>7730.7623199999998</v>
      </c>
      <c r="J12" s="3">
        <f t="shared" si="3"/>
        <v>2544.3365760000002</v>
      </c>
      <c r="K12" s="3">
        <f t="shared" si="4"/>
        <v>1733.65338</v>
      </c>
    </row>
    <row r="13" spans="1:11" s="8" customFormat="1">
      <c r="A13" s="1" t="s">
        <v>11</v>
      </c>
      <c r="B13" s="3">
        <v>11310</v>
      </c>
      <c r="C13" s="3">
        <v>42147</v>
      </c>
      <c r="D13" s="3">
        <v>9905940</v>
      </c>
      <c r="E13" s="3">
        <v>1912137</v>
      </c>
      <c r="F13" s="3">
        <v>213081</v>
      </c>
      <c r="G13" s="3">
        <f t="shared" si="0"/>
        <v>9.1271699999999996</v>
      </c>
      <c r="H13" s="3">
        <f t="shared" si="1"/>
        <v>11.843306999999999</v>
      </c>
      <c r="I13" s="3">
        <f t="shared" si="2"/>
        <v>2625.0740999999998</v>
      </c>
      <c r="J13" s="3">
        <f t="shared" si="3"/>
        <v>665.423676</v>
      </c>
      <c r="K13" s="3">
        <f t="shared" si="4"/>
        <v>616.86949500000003</v>
      </c>
    </row>
    <row r="14" spans="1:11" s="8" customFormat="1">
      <c r="A14" s="1" t="s">
        <v>12</v>
      </c>
      <c r="B14" s="3">
        <v>29998</v>
      </c>
      <c r="C14" s="3">
        <v>45399</v>
      </c>
      <c r="D14" s="3">
        <v>6658823</v>
      </c>
      <c r="E14" s="3">
        <v>877195</v>
      </c>
      <c r="F14" s="3">
        <v>180898</v>
      </c>
      <c r="G14" s="3">
        <f t="shared" si="0"/>
        <v>24.208386000000001</v>
      </c>
      <c r="H14" s="3">
        <f t="shared" si="1"/>
        <v>12.757118999999999</v>
      </c>
      <c r="I14" s="3">
        <f t="shared" si="2"/>
        <v>1764.5880950000001</v>
      </c>
      <c r="J14" s="3">
        <f t="shared" si="3"/>
        <v>305.26386000000002</v>
      </c>
      <c r="K14" s="3">
        <f t="shared" si="4"/>
        <v>523.69970999999998</v>
      </c>
    </row>
    <row r="15" spans="1:11" s="8" customFormat="1">
      <c r="A15" s="1" t="s">
        <v>13</v>
      </c>
      <c r="B15" s="3">
        <v>518383</v>
      </c>
      <c r="C15" s="3">
        <v>644491</v>
      </c>
      <c r="D15" s="3">
        <v>116232011</v>
      </c>
      <c r="E15" s="3">
        <v>22605522</v>
      </c>
      <c r="F15" s="3">
        <v>3559611</v>
      </c>
      <c r="G15" s="3">
        <f t="shared" si="0"/>
        <v>418.335081</v>
      </c>
      <c r="H15" s="3">
        <f t="shared" si="1"/>
        <v>181.10197099999999</v>
      </c>
      <c r="I15" s="3">
        <f t="shared" si="2"/>
        <v>30801.482915000001</v>
      </c>
      <c r="J15" s="3">
        <f t="shared" si="3"/>
        <v>7866.7216559999997</v>
      </c>
      <c r="K15" s="3">
        <f t="shared" si="4"/>
        <v>10305.073845000001</v>
      </c>
    </row>
    <row r="16" spans="1:11" s="8" customFormat="1">
      <c r="A16" s="1" t="s">
        <v>14</v>
      </c>
      <c r="B16" s="3">
        <v>298213</v>
      </c>
      <c r="C16" s="3">
        <v>1136720</v>
      </c>
      <c r="D16" s="3">
        <v>72532252</v>
      </c>
      <c r="E16" s="3">
        <v>14249077</v>
      </c>
      <c r="F16" s="3">
        <v>2080641</v>
      </c>
      <c r="G16" s="3">
        <f t="shared" si="0"/>
        <v>240.65789100000001</v>
      </c>
      <c r="H16" s="3">
        <f t="shared" si="1"/>
        <v>319.41831999999999</v>
      </c>
      <c r="I16" s="3">
        <f t="shared" si="2"/>
        <v>19221.046780000001</v>
      </c>
      <c r="J16" s="3">
        <f t="shared" si="3"/>
        <v>4958.6787960000001</v>
      </c>
      <c r="K16" s="3">
        <f t="shared" si="4"/>
        <v>6023.4556949999997</v>
      </c>
    </row>
    <row r="17" spans="1:11" s="8" customFormat="1">
      <c r="A17" s="1" t="s">
        <v>15</v>
      </c>
      <c r="B17" s="3">
        <v>25154</v>
      </c>
      <c r="C17" s="3">
        <v>7101</v>
      </c>
      <c r="D17" s="3">
        <v>9321875</v>
      </c>
      <c r="E17" s="3">
        <v>173550</v>
      </c>
      <c r="F17" s="3">
        <v>283797</v>
      </c>
      <c r="G17" s="3">
        <f t="shared" si="0"/>
        <v>20.299278000000001</v>
      </c>
      <c r="H17" s="3">
        <f t="shared" si="1"/>
        <v>1.9953810000000001</v>
      </c>
      <c r="I17" s="3">
        <f t="shared" si="2"/>
        <v>2470.296875</v>
      </c>
      <c r="J17" s="3">
        <f t="shared" si="3"/>
        <v>60.395400000000002</v>
      </c>
      <c r="K17" s="3">
        <f t="shared" si="4"/>
        <v>821.59231499999999</v>
      </c>
    </row>
    <row r="18" spans="1:11" s="8" customFormat="1">
      <c r="A18" s="1" t="s">
        <v>16</v>
      </c>
      <c r="B18" s="3">
        <v>31770</v>
      </c>
      <c r="C18" s="3">
        <v>137857</v>
      </c>
      <c r="D18" s="3">
        <v>12233065</v>
      </c>
      <c r="E18" s="3">
        <v>1742193</v>
      </c>
      <c r="F18" s="3">
        <v>256432</v>
      </c>
      <c r="G18" s="3">
        <f t="shared" si="0"/>
        <v>25.638390000000001</v>
      </c>
      <c r="H18" s="3">
        <f t="shared" si="1"/>
        <v>38.737817</v>
      </c>
      <c r="I18" s="3">
        <f t="shared" si="2"/>
        <v>3241.7622249999999</v>
      </c>
      <c r="J18" s="3">
        <f t="shared" si="3"/>
        <v>606.28316400000006</v>
      </c>
      <c r="K18" s="3">
        <f t="shared" si="4"/>
        <v>742.37063999999998</v>
      </c>
    </row>
    <row r="19" spans="1:11" s="8" customFormat="1">
      <c r="A19" s="1" t="s">
        <v>17</v>
      </c>
      <c r="B19" s="3">
        <v>359504</v>
      </c>
      <c r="C19" s="3">
        <v>892300</v>
      </c>
      <c r="D19" s="3">
        <v>94512200</v>
      </c>
      <c r="E19" s="3">
        <v>24390255</v>
      </c>
      <c r="F19" s="3">
        <v>2946406</v>
      </c>
      <c r="G19" s="3">
        <f t="shared" si="0"/>
        <v>290.11972800000001</v>
      </c>
      <c r="H19" s="3">
        <f t="shared" si="1"/>
        <v>250.7363</v>
      </c>
      <c r="I19" s="3">
        <f t="shared" si="2"/>
        <v>25045.733</v>
      </c>
      <c r="J19" s="3">
        <f t="shared" si="3"/>
        <v>8487.8087400000004</v>
      </c>
      <c r="K19" s="3">
        <f t="shared" si="4"/>
        <v>8529.8453699999991</v>
      </c>
    </row>
    <row r="20" spans="1:11" s="8" customFormat="1">
      <c r="A20" s="1" t="s">
        <v>18</v>
      </c>
      <c r="B20" s="3">
        <v>142222</v>
      </c>
      <c r="C20" s="3">
        <v>820373</v>
      </c>
      <c r="D20" s="3">
        <v>41663818</v>
      </c>
      <c r="E20" s="3">
        <v>10600356</v>
      </c>
      <c r="F20" s="3">
        <v>1215609</v>
      </c>
      <c r="G20" s="3">
        <f t="shared" si="0"/>
        <v>114.77315400000001</v>
      </c>
      <c r="H20" s="3">
        <f t="shared" si="1"/>
        <v>230.52481299999999</v>
      </c>
      <c r="I20" s="3">
        <f t="shared" si="2"/>
        <v>11040.911770000001</v>
      </c>
      <c r="J20" s="3">
        <f t="shared" si="3"/>
        <v>3688.9238879999998</v>
      </c>
      <c r="K20" s="3">
        <f t="shared" si="4"/>
        <v>3519.1880550000001</v>
      </c>
    </row>
    <row r="21" spans="1:11" s="8" customFormat="1">
      <c r="A21" s="1" t="s">
        <v>19</v>
      </c>
      <c r="B21" s="3">
        <v>80065</v>
      </c>
      <c r="C21" s="3">
        <v>182507</v>
      </c>
      <c r="D21" s="3">
        <v>20984440</v>
      </c>
      <c r="E21" s="3">
        <v>4001347</v>
      </c>
      <c r="F21" s="3">
        <v>545646</v>
      </c>
      <c r="G21" s="3">
        <f t="shared" si="0"/>
        <v>64.612454999999997</v>
      </c>
      <c r="H21" s="3">
        <f t="shared" si="1"/>
        <v>51.284466999999999</v>
      </c>
      <c r="I21" s="3">
        <f t="shared" si="2"/>
        <v>5560.8765999999996</v>
      </c>
      <c r="J21" s="3">
        <f t="shared" si="3"/>
        <v>1392.468756</v>
      </c>
      <c r="K21" s="3">
        <f t="shared" si="4"/>
        <v>1579.64517</v>
      </c>
    </row>
    <row r="22" spans="1:11" s="8" customFormat="1">
      <c r="A22" s="1" t="s">
        <v>20</v>
      </c>
      <c r="B22" s="3">
        <v>61081</v>
      </c>
      <c r="C22" s="3">
        <v>339699</v>
      </c>
      <c r="D22" s="3">
        <v>14408711</v>
      </c>
      <c r="E22" s="3">
        <v>3444672</v>
      </c>
      <c r="F22" s="3">
        <v>381634</v>
      </c>
      <c r="G22" s="3">
        <f t="shared" si="0"/>
        <v>49.292366999999999</v>
      </c>
      <c r="H22" s="3">
        <f t="shared" si="1"/>
        <v>95.455419000000006</v>
      </c>
      <c r="I22" s="3">
        <f t="shared" si="2"/>
        <v>3818.308415</v>
      </c>
      <c r="J22" s="3">
        <f t="shared" si="3"/>
        <v>1198.745856</v>
      </c>
      <c r="K22" s="3">
        <f t="shared" si="4"/>
        <v>1104.83043</v>
      </c>
    </row>
    <row r="23" spans="1:11" s="8" customFormat="1">
      <c r="A23" s="1" t="s">
        <v>50</v>
      </c>
      <c r="B23" s="3">
        <v>150984</v>
      </c>
      <c r="C23" s="3">
        <v>363372</v>
      </c>
      <c r="D23" s="3">
        <v>44913391</v>
      </c>
      <c r="E23" s="3">
        <v>11675680</v>
      </c>
      <c r="F23" s="3">
        <v>959195</v>
      </c>
      <c r="G23" s="3">
        <f t="shared" si="0"/>
        <v>121.844088</v>
      </c>
      <c r="H23" s="3">
        <f t="shared" si="1"/>
        <v>102.10753200000001</v>
      </c>
      <c r="I23" s="3">
        <f t="shared" si="2"/>
        <v>11902.048615</v>
      </c>
      <c r="J23" s="3">
        <f t="shared" si="3"/>
        <v>4063.1366400000002</v>
      </c>
      <c r="K23" s="3">
        <f t="shared" si="4"/>
        <v>2776.8695250000001</v>
      </c>
    </row>
    <row r="24" spans="1:11" s="8" customFormat="1">
      <c r="A24" s="1" t="s">
        <v>51</v>
      </c>
      <c r="B24" s="3">
        <v>216455</v>
      </c>
      <c r="C24" s="3">
        <v>366490</v>
      </c>
      <c r="D24" s="3">
        <v>44128759</v>
      </c>
      <c r="E24" s="3">
        <v>10796617</v>
      </c>
      <c r="F24" s="3">
        <v>1283056</v>
      </c>
      <c r="G24" s="3">
        <f t="shared" si="0"/>
        <v>174.67918499999999</v>
      </c>
      <c r="H24" s="3">
        <f t="shared" si="1"/>
        <v>102.98369</v>
      </c>
      <c r="I24" s="3">
        <f t="shared" si="2"/>
        <v>11694.121134999999</v>
      </c>
      <c r="J24" s="3">
        <f t="shared" si="3"/>
        <v>3757.2227160000002</v>
      </c>
      <c r="K24" s="3">
        <f t="shared" si="4"/>
        <v>3714.4471199999998</v>
      </c>
    </row>
    <row r="25" spans="1:11" s="8" customFormat="1">
      <c r="A25" s="1" t="s">
        <v>21</v>
      </c>
      <c r="B25" s="3" t="s">
        <v>66</v>
      </c>
      <c r="C25" s="3" t="s">
        <v>66</v>
      </c>
      <c r="D25" s="3" t="s">
        <v>66</v>
      </c>
      <c r="E25" s="3">
        <v>3618792</v>
      </c>
      <c r="F25" s="3">
        <v>373784</v>
      </c>
      <c r="G25" s="3" t="s">
        <v>62</v>
      </c>
      <c r="H25" s="3" t="s">
        <v>62</v>
      </c>
      <c r="I25" s="3" t="s">
        <v>62</v>
      </c>
      <c r="J25" s="3">
        <f t="shared" si="3"/>
        <v>1259.339616</v>
      </c>
      <c r="K25" s="3">
        <f t="shared" si="4"/>
        <v>1082.1046799999999</v>
      </c>
    </row>
    <row r="26" spans="1:11" s="8" customFormat="1">
      <c r="A26" s="2" t="s">
        <v>22</v>
      </c>
      <c r="B26" s="3">
        <v>196106</v>
      </c>
      <c r="C26" s="3">
        <v>215585</v>
      </c>
      <c r="D26" s="3">
        <v>38189487</v>
      </c>
      <c r="E26" s="3">
        <v>8092549</v>
      </c>
      <c r="F26" s="3">
        <v>996018</v>
      </c>
      <c r="G26" s="3">
        <f t="shared" si="0"/>
        <v>158.257542</v>
      </c>
      <c r="H26" s="3">
        <f t="shared" si="1"/>
        <v>60.579385000000002</v>
      </c>
      <c r="I26" s="3">
        <f t="shared" si="2"/>
        <v>10120.214055</v>
      </c>
      <c r="J26" s="3">
        <f t="shared" si="3"/>
        <v>2816.2070520000002</v>
      </c>
      <c r="K26" s="3">
        <f t="shared" si="4"/>
        <v>2883.4721100000002</v>
      </c>
    </row>
    <row r="27" spans="1:11" s="8" customFormat="1">
      <c r="A27" s="1" t="s">
        <v>23</v>
      </c>
      <c r="B27" s="3">
        <v>105188</v>
      </c>
      <c r="C27" s="3">
        <v>431121</v>
      </c>
      <c r="D27" s="3">
        <v>53504480</v>
      </c>
      <c r="E27" s="3">
        <v>9023250</v>
      </c>
      <c r="F27" s="3">
        <v>1743293</v>
      </c>
      <c r="G27" s="3">
        <f t="shared" si="0"/>
        <v>84.886716000000007</v>
      </c>
      <c r="H27" s="3">
        <f t="shared" si="1"/>
        <v>121.14500099999999</v>
      </c>
      <c r="I27" s="3">
        <f t="shared" si="2"/>
        <v>14178.6872</v>
      </c>
      <c r="J27" s="3">
        <f t="shared" si="3"/>
        <v>3140.0909999999999</v>
      </c>
      <c r="K27" s="3">
        <f t="shared" si="4"/>
        <v>5046.8332350000001</v>
      </c>
    </row>
    <row r="28" spans="1:11" s="8" customFormat="1">
      <c r="A28" s="1" t="s">
        <v>24</v>
      </c>
      <c r="B28" s="3">
        <v>129084</v>
      </c>
      <c r="C28" s="3">
        <v>460678</v>
      </c>
      <c r="D28" s="3">
        <v>90317534</v>
      </c>
      <c r="E28" s="3">
        <v>17350409</v>
      </c>
      <c r="F28" s="3">
        <v>2221260</v>
      </c>
      <c r="G28" s="3">
        <f t="shared" si="0"/>
        <v>104.170788</v>
      </c>
      <c r="H28" s="3">
        <f t="shared" si="1"/>
        <v>129.45051799999999</v>
      </c>
      <c r="I28" s="3">
        <f t="shared" si="2"/>
        <v>23934.146509999999</v>
      </c>
      <c r="J28" s="3">
        <f t="shared" si="3"/>
        <v>6037.9423319999996</v>
      </c>
      <c r="K28" s="3">
        <f t="shared" si="4"/>
        <v>6430.5477000000001</v>
      </c>
    </row>
    <row r="29" spans="1:11" s="8" customFormat="1">
      <c r="A29" s="1" t="s">
        <v>52</v>
      </c>
      <c r="B29" s="3">
        <v>96755</v>
      </c>
      <c r="C29" s="3">
        <v>472975</v>
      </c>
      <c r="D29" s="3">
        <v>43651255</v>
      </c>
      <c r="E29" s="3">
        <v>10663676</v>
      </c>
      <c r="F29" s="3">
        <v>898695</v>
      </c>
      <c r="G29" s="3">
        <f t="shared" si="0"/>
        <v>78.081284999999994</v>
      </c>
      <c r="H29" s="3">
        <f t="shared" si="1"/>
        <v>132.90597500000001</v>
      </c>
      <c r="I29" s="3">
        <f t="shared" si="2"/>
        <v>11567.582575</v>
      </c>
      <c r="J29" s="3">
        <f t="shared" si="3"/>
        <v>3710.9592480000001</v>
      </c>
      <c r="K29" s="3">
        <f t="shared" si="4"/>
        <v>2601.722025</v>
      </c>
    </row>
    <row r="30" spans="1:11" s="8" customFormat="1">
      <c r="A30" s="1" t="s">
        <v>25</v>
      </c>
      <c r="B30" s="3">
        <v>111675</v>
      </c>
      <c r="C30" s="3">
        <v>243763</v>
      </c>
      <c r="D30" s="3">
        <v>18809665</v>
      </c>
      <c r="E30" s="3">
        <v>5075927</v>
      </c>
      <c r="F30" s="3">
        <v>750166</v>
      </c>
      <c r="G30" s="3">
        <f t="shared" si="0"/>
        <v>90.121724999999998</v>
      </c>
      <c r="H30" s="3">
        <f t="shared" si="1"/>
        <v>68.497403000000006</v>
      </c>
      <c r="I30" s="3">
        <f t="shared" si="2"/>
        <v>4984.5612250000004</v>
      </c>
      <c r="J30" s="3">
        <f t="shared" si="3"/>
        <v>1766.4225960000001</v>
      </c>
      <c r="K30" s="3">
        <f t="shared" si="4"/>
        <v>2171.7305700000002</v>
      </c>
    </row>
    <row r="31" spans="1:11" s="8" customFormat="1">
      <c r="A31" s="1" t="s">
        <v>26</v>
      </c>
      <c r="B31" s="3">
        <v>178823</v>
      </c>
      <c r="C31" s="3">
        <v>560256</v>
      </c>
      <c r="D31" s="3">
        <v>50047754</v>
      </c>
      <c r="E31" s="3">
        <v>12385372</v>
      </c>
      <c r="F31" s="3">
        <v>1141924</v>
      </c>
      <c r="G31" s="3">
        <f t="shared" si="0"/>
        <v>144.31016099999999</v>
      </c>
      <c r="H31" s="3">
        <f t="shared" si="1"/>
        <v>157.43193600000001</v>
      </c>
      <c r="I31" s="3">
        <f t="shared" si="2"/>
        <v>13262.65481</v>
      </c>
      <c r="J31" s="3">
        <f t="shared" si="3"/>
        <v>4310.1094560000001</v>
      </c>
      <c r="K31" s="3">
        <f t="shared" si="4"/>
        <v>3305.8699799999999</v>
      </c>
    </row>
    <row r="32" spans="1:11" s="8" customFormat="1">
      <c r="A32" s="1" t="s">
        <v>27</v>
      </c>
      <c r="B32" s="3">
        <v>21839</v>
      </c>
      <c r="C32" s="3">
        <v>58815</v>
      </c>
      <c r="D32" s="3">
        <v>4294283</v>
      </c>
      <c r="E32" s="3">
        <v>868009</v>
      </c>
      <c r="F32" s="3">
        <v>142182</v>
      </c>
      <c r="G32" s="3">
        <f t="shared" si="0"/>
        <v>17.624072999999999</v>
      </c>
      <c r="H32" s="3">
        <f t="shared" si="1"/>
        <v>16.527014999999999</v>
      </c>
      <c r="I32" s="3">
        <f t="shared" si="2"/>
        <v>1137.984995</v>
      </c>
      <c r="J32" s="3">
        <f t="shared" si="3"/>
        <v>302.06713200000002</v>
      </c>
      <c r="K32" s="3">
        <f t="shared" si="4"/>
        <v>411.61689000000001</v>
      </c>
    </row>
    <row r="33" spans="1:11" s="8" customFormat="1">
      <c r="A33" s="1" t="s">
        <v>28</v>
      </c>
      <c r="B33" s="3">
        <v>49816</v>
      </c>
      <c r="C33" s="3">
        <v>118903</v>
      </c>
      <c r="D33" s="3">
        <v>9526315</v>
      </c>
      <c r="E33" s="3">
        <v>2743616</v>
      </c>
      <c r="F33" s="3">
        <v>277432</v>
      </c>
      <c r="G33" s="3">
        <f t="shared" si="0"/>
        <v>40.201512000000001</v>
      </c>
      <c r="H33" s="3">
        <f t="shared" si="1"/>
        <v>33.411743000000001</v>
      </c>
      <c r="I33" s="3">
        <f t="shared" si="2"/>
        <v>2524.4734749999998</v>
      </c>
      <c r="J33" s="3">
        <f t="shared" si="3"/>
        <v>954.778368</v>
      </c>
      <c r="K33" s="3">
        <f t="shared" si="4"/>
        <v>803.16564000000005</v>
      </c>
    </row>
    <row r="34" spans="1:11" s="8" customFormat="1">
      <c r="A34" s="2" t="s">
        <v>53</v>
      </c>
      <c r="B34" s="3">
        <v>33320</v>
      </c>
      <c r="C34" s="3">
        <v>67374</v>
      </c>
      <c r="D34" s="3">
        <v>8087143</v>
      </c>
      <c r="E34" s="3">
        <v>1602455</v>
      </c>
      <c r="F34" s="3">
        <v>314480</v>
      </c>
      <c r="G34" s="3">
        <f t="shared" si="0"/>
        <v>26.889240000000001</v>
      </c>
      <c r="H34" s="3">
        <f t="shared" si="1"/>
        <v>18.932093999999999</v>
      </c>
      <c r="I34" s="3">
        <f t="shared" si="2"/>
        <v>2143.0928950000002</v>
      </c>
      <c r="J34" s="3">
        <f t="shared" si="3"/>
        <v>557.65434000000005</v>
      </c>
      <c r="K34" s="3">
        <f t="shared" si="4"/>
        <v>910.41959999999995</v>
      </c>
    </row>
    <row r="35" spans="1:11" s="8" customFormat="1">
      <c r="A35" s="1" t="s">
        <v>29</v>
      </c>
      <c r="B35" s="3">
        <v>21502</v>
      </c>
      <c r="C35" s="3">
        <v>89421</v>
      </c>
      <c r="D35" s="3">
        <v>7197346</v>
      </c>
      <c r="E35" s="3">
        <v>1364408</v>
      </c>
      <c r="F35" s="3">
        <v>168549</v>
      </c>
      <c r="G35" s="3">
        <f t="shared" si="0"/>
        <v>17.352114</v>
      </c>
      <c r="H35" s="3">
        <f t="shared" si="1"/>
        <v>25.127300999999999</v>
      </c>
      <c r="I35" s="3">
        <f t="shared" si="2"/>
        <v>1907.2966899999999</v>
      </c>
      <c r="J35" s="3">
        <f t="shared" si="3"/>
        <v>474.813984</v>
      </c>
      <c r="K35" s="3">
        <f t="shared" si="4"/>
        <v>487.94935500000003</v>
      </c>
    </row>
    <row r="36" spans="1:11" s="8" customFormat="1">
      <c r="A36" s="1" t="s">
        <v>54</v>
      </c>
      <c r="B36" s="3">
        <v>157359</v>
      </c>
      <c r="C36" s="3">
        <v>453514</v>
      </c>
      <c r="D36" s="3">
        <v>53210384</v>
      </c>
      <c r="E36" s="3">
        <v>11068576</v>
      </c>
      <c r="F36" s="3">
        <v>1378957</v>
      </c>
      <c r="G36" s="3">
        <f t="shared" si="0"/>
        <v>126.988713</v>
      </c>
      <c r="H36" s="3">
        <f t="shared" si="1"/>
        <v>127.437434</v>
      </c>
      <c r="I36" s="3">
        <f t="shared" si="2"/>
        <v>14100.751759999999</v>
      </c>
      <c r="J36" s="3">
        <f t="shared" si="3"/>
        <v>3851.8644479999998</v>
      </c>
      <c r="K36" s="3">
        <f t="shared" si="4"/>
        <v>3992.0805150000001</v>
      </c>
    </row>
    <row r="37" spans="1:11" s="8" customFormat="1">
      <c r="A37" s="1" t="s">
        <v>55</v>
      </c>
      <c r="B37" s="3">
        <v>72349</v>
      </c>
      <c r="C37" s="3">
        <v>122123</v>
      </c>
      <c r="D37" s="3">
        <v>25453003</v>
      </c>
      <c r="E37" s="3">
        <v>4326282</v>
      </c>
      <c r="F37" s="3">
        <v>623729</v>
      </c>
      <c r="G37" s="3">
        <f t="shared" si="0"/>
        <v>58.385643000000002</v>
      </c>
      <c r="H37" s="3">
        <f t="shared" si="1"/>
        <v>34.316563000000002</v>
      </c>
      <c r="I37" s="3">
        <f t="shared" si="2"/>
        <v>6745.045795</v>
      </c>
      <c r="J37" s="3">
        <f t="shared" si="3"/>
        <v>1505.5461359999999</v>
      </c>
      <c r="K37" s="3">
        <f t="shared" si="4"/>
        <v>1805.695455</v>
      </c>
    </row>
    <row r="38" spans="1:11" s="8" customFormat="1">
      <c r="A38" s="1" t="s">
        <v>30</v>
      </c>
      <c r="B38" s="3">
        <v>1433972</v>
      </c>
      <c r="C38" s="3">
        <v>10379312</v>
      </c>
      <c r="D38" s="3">
        <v>234834431</v>
      </c>
      <c r="E38" s="3">
        <v>50394174</v>
      </c>
      <c r="F38" s="3">
        <v>5393617</v>
      </c>
      <c r="G38" s="3">
        <f t="shared" si="0"/>
        <v>1157.215404</v>
      </c>
      <c r="H38" s="3">
        <f t="shared" si="1"/>
        <v>2916.5866719999999</v>
      </c>
      <c r="I38" s="3">
        <f t="shared" si="2"/>
        <v>62231.124215000003</v>
      </c>
      <c r="J38" s="3">
        <f t="shared" si="3"/>
        <v>17537.172552</v>
      </c>
      <c r="K38" s="3">
        <f t="shared" si="4"/>
        <v>15614.521215000001</v>
      </c>
    </row>
    <row r="39" spans="1:11" s="8" customFormat="1">
      <c r="A39" s="1" t="s">
        <v>31</v>
      </c>
      <c r="B39" s="3">
        <v>272402</v>
      </c>
      <c r="C39" s="3">
        <v>948056</v>
      </c>
      <c r="D39" s="3">
        <v>102129471</v>
      </c>
      <c r="E39" s="3">
        <v>15402605</v>
      </c>
      <c r="F39" s="3">
        <v>2007898</v>
      </c>
      <c r="G39" s="3">
        <f t="shared" si="0"/>
        <v>219.82841400000001</v>
      </c>
      <c r="H39" s="3">
        <f t="shared" si="1"/>
        <v>266.40373599999998</v>
      </c>
      <c r="I39" s="3">
        <f t="shared" si="2"/>
        <v>27064.309815000001</v>
      </c>
      <c r="J39" s="3">
        <f t="shared" si="3"/>
        <v>5360.1065399999998</v>
      </c>
      <c r="K39" s="3">
        <f t="shared" si="4"/>
        <v>5812.8647099999998</v>
      </c>
    </row>
    <row r="40" spans="1:11" s="8" customFormat="1">
      <c r="A40" s="1" t="s">
        <v>32</v>
      </c>
      <c r="B40" s="3">
        <v>11948</v>
      </c>
      <c r="C40" s="3">
        <v>47743</v>
      </c>
      <c r="D40" s="3">
        <v>2601006</v>
      </c>
      <c r="E40" s="3">
        <v>580480</v>
      </c>
      <c r="F40" s="3">
        <v>84796</v>
      </c>
      <c r="G40" s="3">
        <f t="shared" si="0"/>
        <v>9.6420359999999992</v>
      </c>
      <c r="H40" s="3">
        <f t="shared" si="1"/>
        <v>13.415782999999999</v>
      </c>
      <c r="I40" s="3">
        <f t="shared" si="2"/>
        <v>689.26658999999995</v>
      </c>
      <c r="J40" s="3">
        <f t="shared" si="3"/>
        <v>202.00703999999999</v>
      </c>
      <c r="K40" s="3">
        <f t="shared" si="4"/>
        <v>245.48442</v>
      </c>
    </row>
    <row r="41" spans="1:11" s="8" customFormat="1">
      <c r="A41" s="1" t="s">
        <v>33</v>
      </c>
      <c r="B41" s="3">
        <v>142511</v>
      </c>
      <c r="C41" s="3">
        <v>802179</v>
      </c>
      <c r="D41" s="3">
        <v>81325855</v>
      </c>
      <c r="E41" s="3">
        <v>8215824</v>
      </c>
      <c r="F41" s="3">
        <v>2367035</v>
      </c>
      <c r="G41" s="3">
        <f t="shared" si="0"/>
        <v>115.006377</v>
      </c>
      <c r="H41" s="3">
        <f t="shared" si="1"/>
        <v>225.41229899999999</v>
      </c>
      <c r="I41" s="3">
        <f t="shared" si="2"/>
        <v>21551.351575000001</v>
      </c>
      <c r="J41" s="3">
        <f t="shared" si="3"/>
        <v>2859.1067520000001</v>
      </c>
      <c r="K41" s="3">
        <f t="shared" si="4"/>
        <v>6852.5663249999998</v>
      </c>
    </row>
    <row r="42" spans="1:11" s="8" customFormat="1">
      <c r="A42" s="1" t="s">
        <v>34</v>
      </c>
      <c r="B42" s="3">
        <v>149398</v>
      </c>
      <c r="C42" s="3">
        <v>575710</v>
      </c>
      <c r="D42" s="3">
        <v>38307196</v>
      </c>
      <c r="E42" s="3">
        <v>5254842</v>
      </c>
      <c r="F42" s="3">
        <v>871110</v>
      </c>
      <c r="G42" s="3">
        <f t="shared" si="0"/>
        <v>120.56418600000001</v>
      </c>
      <c r="H42" s="3">
        <f t="shared" si="1"/>
        <v>161.77450999999999</v>
      </c>
      <c r="I42" s="3">
        <f t="shared" si="2"/>
        <v>10151.406940000001</v>
      </c>
      <c r="J42" s="3">
        <f t="shared" si="3"/>
        <v>1828.6850159999999</v>
      </c>
      <c r="K42" s="3">
        <f t="shared" si="4"/>
        <v>2521.8634499999998</v>
      </c>
    </row>
    <row r="43" spans="1:11" s="8" customFormat="1">
      <c r="A43" s="1" t="s">
        <v>35</v>
      </c>
      <c r="B43" s="3">
        <v>77373</v>
      </c>
      <c r="C43" s="3">
        <v>116487</v>
      </c>
      <c r="D43" s="3">
        <v>28429288</v>
      </c>
      <c r="E43" s="3">
        <v>4994118</v>
      </c>
      <c r="F43" s="3">
        <v>629915</v>
      </c>
      <c r="G43" s="3">
        <f t="shared" si="0"/>
        <v>62.440010999999998</v>
      </c>
      <c r="H43" s="3">
        <f t="shared" si="1"/>
        <v>32.732847</v>
      </c>
      <c r="I43" s="3">
        <f t="shared" si="2"/>
        <v>7533.7613199999996</v>
      </c>
      <c r="J43" s="3">
        <f t="shared" si="3"/>
        <v>1737.953064</v>
      </c>
      <c r="K43" s="3">
        <f t="shared" si="4"/>
        <v>1823.6039249999999</v>
      </c>
    </row>
    <row r="44" spans="1:11" s="8" customFormat="1">
      <c r="A44" s="1" t="s">
        <v>36</v>
      </c>
      <c r="B44" s="3">
        <v>114015</v>
      </c>
      <c r="C44" s="3">
        <v>714728</v>
      </c>
      <c r="D44" s="3">
        <v>64547536</v>
      </c>
      <c r="E44" s="3">
        <v>7907863</v>
      </c>
      <c r="F44" s="3">
        <v>2339642</v>
      </c>
      <c r="G44" s="3">
        <f t="shared" si="0"/>
        <v>92.010104999999996</v>
      </c>
      <c r="H44" s="3">
        <f t="shared" si="1"/>
        <v>200.83856800000001</v>
      </c>
      <c r="I44" s="3">
        <f t="shared" si="2"/>
        <v>17105.097040000001</v>
      </c>
      <c r="J44" s="3">
        <f t="shared" si="3"/>
        <v>2751.9363239999998</v>
      </c>
      <c r="K44" s="3">
        <f t="shared" si="4"/>
        <v>6773.2635899999996</v>
      </c>
    </row>
    <row r="45" spans="1:11" s="8" customFormat="1">
      <c r="A45" s="1" t="s">
        <v>37</v>
      </c>
      <c r="B45" s="3">
        <v>68551</v>
      </c>
      <c r="C45" s="3">
        <v>87706</v>
      </c>
      <c r="D45" s="3">
        <v>6361466</v>
      </c>
      <c r="E45" s="3">
        <v>1754406</v>
      </c>
      <c r="F45" s="3">
        <v>228085</v>
      </c>
      <c r="G45" s="3">
        <f t="shared" si="0"/>
        <v>55.320656999999997</v>
      </c>
      <c r="H45" s="3">
        <f t="shared" si="1"/>
        <v>24.645385999999998</v>
      </c>
      <c r="I45" s="3">
        <f t="shared" si="2"/>
        <v>1685.7884899999999</v>
      </c>
      <c r="J45" s="3">
        <f t="shared" si="3"/>
        <v>610.53328799999997</v>
      </c>
      <c r="K45" s="3">
        <f t="shared" si="4"/>
        <v>660.30607499999996</v>
      </c>
    </row>
    <row r="46" spans="1:11" s="8" customFormat="1">
      <c r="A46" s="1" t="s">
        <v>38</v>
      </c>
      <c r="B46" s="3">
        <v>102226</v>
      </c>
      <c r="C46" s="3">
        <v>167587</v>
      </c>
      <c r="D46" s="3">
        <v>33946265</v>
      </c>
      <c r="E46" s="3">
        <v>3992400</v>
      </c>
      <c r="F46" s="3">
        <v>960478</v>
      </c>
      <c r="G46" s="3">
        <f t="shared" si="0"/>
        <v>82.496381999999997</v>
      </c>
      <c r="H46" s="3">
        <f t="shared" si="1"/>
        <v>47.091946999999998</v>
      </c>
      <c r="I46" s="3">
        <f t="shared" si="2"/>
        <v>8995.760225</v>
      </c>
      <c r="J46" s="3">
        <f t="shared" si="3"/>
        <v>1389.3552</v>
      </c>
      <c r="K46" s="3">
        <f t="shared" si="4"/>
        <v>2780.5838100000001</v>
      </c>
    </row>
    <row r="47" spans="1:11" s="8" customFormat="1">
      <c r="A47" s="1" t="s">
        <v>39</v>
      </c>
      <c r="B47" s="3">
        <v>21588</v>
      </c>
      <c r="C47" s="3">
        <v>55743</v>
      </c>
      <c r="D47" s="3">
        <v>2895871</v>
      </c>
      <c r="E47" s="3">
        <v>792283</v>
      </c>
      <c r="F47" s="3">
        <v>141690</v>
      </c>
      <c r="G47" s="3">
        <f t="shared" si="0"/>
        <v>17.421516</v>
      </c>
      <c r="H47" s="3">
        <f t="shared" si="1"/>
        <v>15.663783</v>
      </c>
      <c r="I47" s="3">
        <f t="shared" si="2"/>
        <v>767.40581499999996</v>
      </c>
      <c r="J47" s="3">
        <f t="shared" si="3"/>
        <v>275.71448400000003</v>
      </c>
      <c r="K47" s="3">
        <f t="shared" si="4"/>
        <v>410.19254999999998</v>
      </c>
    </row>
    <row r="48" spans="1:11" s="8" customFormat="1">
      <c r="A48" s="1" t="s">
        <v>40</v>
      </c>
      <c r="B48" s="3">
        <v>180579</v>
      </c>
      <c r="C48" s="3">
        <v>337932</v>
      </c>
      <c r="D48" s="3">
        <v>46251662</v>
      </c>
      <c r="E48" s="3">
        <v>12452903</v>
      </c>
      <c r="F48" s="3">
        <v>1544155</v>
      </c>
      <c r="G48" s="3">
        <f t="shared" si="0"/>
        <v>145.72725299999999</v>
      </c>
      <c r="H48" s="3">
        <f t="shared" si="1"/>
        <v>94.958892000000006</v>
      </c>
      <c r="I48" s="3">
        <f t="shared" si="2"/>
        <v>12256.690430000001</v>
      </c>
      <c r="J48" s="3">
        <f t="shared" si="3"/>
        <v>4333.6102440000004</v>
      </c>
      <c r="K48" s="3">
        <f t="shared" si="4"/>
        <v>4470.3287250000003</v>
      </c>
    </row>
    <row r="49" spans="1:11" s="8" customFormat="1">
      <c r="A49" s="1" t="s">
        <v>41</v>
      </c>
      <c r="B49" s="3">
        <v>730755</v>
      </c>
      <c r="C49" s="3">
        <v>3553952</v>
      </c>
      <c r="D49" s="3">
        <v>155664842</v>
      </c>
      <c r="E49" s="3">
        <v>30056131</v>
      </c>
      <c r="F49" s="3">
        <v>4754472</v>
      </c>
      <c r="G49" s="3">
        <f t="shared" si="0"/>
        <v>589.71928500000001</v>
      </c>
      <c r="H49" s="3">
        <f t="shared" si="1"/>
        <v>998.66051200000004</v>
      </c>
      <c r="I49" s="3">
        <f t="shared" si="2"/>
        <v>41251.183129999998</v>
      </c>
      <c r="J49" s="3">
        <f t="shared" si="3"/>
        <v>10459.533588</v>
      </c>
      <c r="K49" s="3">
        <f t="shared" si="4"/>
        <v>13764.19644</v>
      </c>
    </row>
    <row r="50" spans="1:11" s="8" customFormat="1">
      <c r="A50" s="1" t="s">
        <v>42</v>
      </c>
      <c r="B50" s="3">
        <v>50631</v>
      </c>
      <c r="C50" s="3">
        <v>120889</v>
      </c>
      <c r="D50" s="3">
        <v>14142468</v>
      </c>
      <c r="E50" s="3">
        <v>2305409</v>
      </c>
      <c r="F50" s="3">
        <v>395114</v>
      </c>
      <c r="G50" s="3">
        <f t="shared" si="0"/>
        <v>40.859217000000001</v>
      </c>
      <c r="H50" s="3">
        <f t="shared" si="1"/>
        <v>33.969808999999998</v>
      </c>
      <c r="I50" s="3">
        <f t="shared" si="2"/>
        <v>3747.7540199999999</v>
      </c>
      <c r="J50" s="3">
        <f t="shared" si="3"/>
        <v>802.282332</v>
      </c>
      <c r="K50" s="3">
        <f t="shared" si="4"/>
        <v>1143.8550299999999</v>
      </c>
    </row>
    <row r="51" spans="1:11" s="8" customFormat="1">
      <c r="A51" s="2" t="s">
        <v>56</v>
      </c>
      <c r="B51" s="3">
        <v>17511</v>
      </c>
      <c r="C51" s="3">
        <v>49807</v>
      </c>
      <c r="D51" s="3">
        <v>6356231</v>
      </c>
      <c r="E51" s="3">
        <v>2135282</v>
      </c>
      <c r="F51" s="3">
        <v>190276</v>
      </c>
      <c r="G51" s="3">
        <f t="shared" si="0"/>
        <v>14.131377000000001</v>
      </c>
      <c r="H51" s="3">
        <f t="shared" si="1"/>
        <v>13.995767000000001</v>
      </c>
      <c r="I51" s="3">
        <f t="shared" si="2"/>
        <v>1684.4012150000001</v>
      </c>
      <c r="J51" s="3">
        <f t="shared" si="3"/>
        <v>743.07813599999997</v>
      </c>
      <c r="K51" s="3">
        <f t="shared" si="4"/>
        <v>550.84902</v>
      </c>
    </row>
    <row r="52" spans="1:11" s="8" customFormat="1">
      <c r="A52" s="1" t="s">
        <v>43</v>
      </c>
      <c r="B52" s="3">
        <v>493917</v>
      </c>
      <c r="C52" s="3">
        <v>410859</v>
      </c>
      <c r="D52" s="3">
        <v>29707944</v>
      </c>
      <c r="E52" s="3">
        <v>9070909</v>
      </c>
      <c r="F52" s="3">
        <v>1075013</v>
      </c>
      <c r="G52" s="3">
        <f t="shared" si="0"/>
        <v>398.59101900000002</v>
      </c>
      <c r="H52" s="3">
        <f t="shared" si="1"/>
        <v>115.451379</v>
      </c>
      <c r="I52" s="3">
        <f t="shared" si="2"/>
        <v>7872.6051600000001</v>
      </c>
      <c r="J52" s="3">
        <f t="shared" si="3"/>
        <v>3156.676332</v>
      </c>
      <c r="K52" s="3">
        <f t="shared" si="4"/>
        <v>3112.1626350000001</v>
      </c>
    </row>
    <row r="53" spans="1:11" s="8" customFormat="1">
      <c r="A53" s="1" t="s">
        <v>44</v>
      </c>
      <c r="B53" s="3">
        <v>149661</v>
      </c>
      <c r="C53" s="3">
        <v>305988</v>
      </c>
      <c r="D53" s="3">
        <v>37312786</v>
      </c>
      <c r="E53" s="3">
        <v>13550848</v>
      </c>
      <c r="F53" s="3">
        <v>1330788</v>
      </c>
      <c r="G53" s="3">
        <f t="shared" si="0"/>
        <v>120.776427</v>
      </c>
      <c r="H53" s="3">
        <f t="shared" si="1"/>
        <v>85.982628000000005</v>
      </c>
      <c r="I53" s="3">
        <f t="shared" si="2"/>
        <v>9887.8882900000008</v>
      </c>
      <c r="J53" s="3">
        <f t="shared" si="3"/>
        <v>4715.6951040000004</v>
      </c>
      <c r="K53" s="3">
        <f t="shared" si="4"/>
        <v>3852.6312600000001</v>
      </c>
    </row>
    <row r="54" spans="1:11" s="8" customFormat="1">
      <c r="A54" s="1" t="s">
        <v>45</v>
      </c>
      <c r="B54" s="3">
        <v>34617</v>
      </c>
      <c r="C54" s="3">
        <v>114474</v>
      </c>
      <c r="D54" s="3">
        <v>12011779</v>
      </c>
      <c r="E54" s="3">
        <v>5819155</v>
      </c>
      <c r="F54" s="3">
        <v>420455</v>
      </c>
      <c r="G54" s="3">
        <f t="shared" si="0"/>
        <v>27.935918999999998</v>
      </c>
      <c r="H54" s="3">
        <f t="shared" si="1"/>
        <v>32.167194000000002</v>
      </c>
      <c r="I54" s="3">
        <f t="shared" si="2"/>
        <v>3183.121435</v>
      </c>
      <c r="J54" s="3">
        <f t="shared" si="3"/>
        <v>2025.06594</v>
      </c>
      <c r="K54" s="3">
        <f t="shared" si="4"/>
        <v>1217.2172250000001</v>
      </c>
    </row>
    <row r="55" spans="1:11" s="8" customFormat="1">
      <c r="A55" s="1" t="s">
        <v>46</v>
      </c>
      <c r="B55" s="3">
        <v>147989</v>
      </c>
      <c r="C55" s="3">
        <v>275347</v>
      </c>
      <c r="D55" s="3">
        <v>41218744</v>
      </c>
      <c r="E55" s="3">
        <v>11250036</v>
      </c>
      <c r="F55" s="3">
        <v>1265205</v>
      </c>
      <c r="G55" s="3">
        <f t="shared" si="0"/>
        <v>119.42712299999999</v>
      </c>
      <c r="H55" s="3">
        <f t="shared" si="1"/>
        <v>77.372506999999999</v>
      </c>
      <c r="I55" s="3">
        <f t="shared" si="2"/>
        <v>10922.96716</v>
      </c>
      <c r="J55" s="3">
        <f t="shared" si="3"/>
        <v>3915.0125280000002</v>
      </c>
      <c r="K55" s="3">
        <f t="shared" si="4"/>
        <v>3662.7684749999999</v>
      </c>
    </row>
    <row r="56" spans="1:11" s="8" customFormat="1">
      <c r="A56" s="1" t="s">
        <v>47</v>
      </c>
      <c r="B56" s="3">
        <v>14338</v>
      </c>
      <c r="C56" s="3">
        <v>32349</v>
      </c>
      <c r="D56" s="3">
        <v>2352747</v>
      </c>
      <c r="E56" s="3">
        <v>520134</v>
      </c>
      <c r="F56" s="3">
        <v>84138</v>
      </c>
      <c r="G56" s="3">
        <f t="shared" si="0"/>
        <v>11.570766000000001</v>
      </c>
      <c r="H56" s="3">
        <f t="shared" si="1"/>
        <v>9.0900689999999997</v>
      </c>
      <c r="I56" s="3">
        <f t="shared" si="2"/>
        <v>623.47795499999995</v>
      </c>
      <c r="J56" s="3">
        <f t="shared" si="3"/>
        <v>181.006632</v>
      </c>
      <c r="K56" s="3">
        <f t="shared" si="4"/>
        <v>243.57951</v>
      </c>
    </row>
    <row r="57" spans="1:11" s="8" customFormat="1" ht="18.75" customHeight="1">
      <c r="A57" s="1" t="s">
        <v>63</v>
      </c>
      <c r="B57" s="14">
        <f t="shared" ref="B57:K57" si="5">SUM(B6:B56)</f>
        <v>9031557</v>
      </c>
      <c r="C57" s="14">
        <f t="shared" si="5"/>
        <v>32543996</v>
      </c>
      <c r="D57" s="14">
        <f t="shared" si="5"/>
        <v>2316142170</v>
      </c>
      <c r="E57" s="14">
        <f t="shared" si="5"/>
        <v>477654946</v>
      </c>
      <c r="F57" s="14">
        <f t="shared" si="5"/>
        <v>67689539</v>
      </c>
      <c r="G57" s="14">
        <f t="shared" si="5"/>
        <v>7288.4664989999992</v>
      </c>
      <c r="H57" s="14">
        <f t="shared" si="5"/>
        <v>9144.8628759999992</v>
      </c>
      <c r="I57" s="14">
        <f t="shared" si="5"/>
        <v>613777.67505000008</v>
      </c>
      <c r="J57" s="14">
        <f t="shared" si="5"/>
        <v>166223.92120800001</v>
      </c>
      <c r="K57" s="14">
        <f t="shared" si="5"/>
        <v>195961.21540499997</v>
      </c>
    </row>
    <row r="58" spans="1:11" s="8" customFormat="1">
      <c r="B58" s="15"/>
      <c r="C58" s="15"/>
      <c r="D58" s="15"/>
      <c r="E58" s="15"/>
      <c r="F58" s="15"/>
      <c r="G58" s="15"/>
      <c r="H58" s="15"/>
      <c r="I58" s="15"/>
      <c r="J58" s="15"/>
      <c r="K58" s="15"/>
    </row>
    <row r="59" spans="1:11" s="8" customFormat="1">
      <c r="A59" s="8" t="s">
        <v>65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</row>
    <row r="60" spans="1:11" s="8" customFormat="1">
      <c r="B60" s="15"/>
      <c r="C60" s="15"/>
      <c r="D60" s="15"/>
      <c r="E60" s="15"/>
      <c r="F60" s="15"/>
      <c r="G60" s="15"/>
      <c r="H60" s="15"/>
      <c r="I60" s="15"/>
      <c r="J60" s="15"/>
      <c r="K60" s="15"/>
    </row>
    <row r="61" spans="1:11" s="8" customFormat="1">
      <c r="B61" s="15"/>
      <c r="C61" s="15"/>
      <c r="D61" s="15"/>
      <c r="E61" s="15"/>
      <c r="F61" s="15"/>
      <c r="G61" s="15"/>
      <c r="H61" s="15"/>
      <c r="I61" s="15"/>
      <c r="J61" s="15"/>
      <c r="K61" s="15"/>
    </row>
    <row r="62" spans="1:11" s="8" customFormat="1">
      <c r="A62" s="16"/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3" spans="1:11" s="8" customFormat="1"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 spans="1:11" s="8" customFormat="1"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2:11" s="8" customFormat="1"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 spans="2:11" s="8" customFormat="1">
      <c r="B66" s="15"/>
      <c r="C66" s="15"/>
      <c r="D66" s="15"/>
      <c r="E66" s="15"/>
      <c r="F66" s="15"/>
      <c r="G66" s="15"/>
      <c r="H66" s="15"/>
      <c r="I66" s="15"/>
      <c r="J66" s="15"/>
      <c r="K66" s="15"/>
    </row>
    <row r="67" spans="2:11" s="8" customFormat="1">
      <c r="B67" s="15"/>
      <c r="C67" s="15"/>
      <c r="D67" s="15"/>
      <c r="E67" s="15"/>
      <c r="F67" s="15"/>
      <c r="G67" s="15"/>
      <c r="H67" s="15"/>
      <c r="I67" s="15"/>
      <c r="J67" s="15"/>
      <c r="K67" s="15"/>
    </row>
    <row r="68" spans="2:11" s="8" customFormat="1">
      <c r="B68" s="15"/>
      <c r="C68" s="15"/>
      <c r="D68" s="15"/>
      <c r="E68" s="15"/>
      <c r="F68" s="15"/>
      <c r="G68" s="15"/>
      <c r="H68" s="15"/>
      <c r="I68" s="15"/>
      <c r="J68" s="15"/>
      <c r="K68" s="15"/>
    </row>
  </sheetData>
  <mergeCells count="2">
    <mergeCell ref="B4:F4"/>
    <mergeCell ref="G4:K4"/>
  </mergeCells>
  <phoneticPr fontId="0" type="noConversion"/>
  <printOptions horizontalCentered="1"/>
  <pageMargins left="0.7" right="0.7" top="0.75" bottom="0.75" header="0.3" footer="0.3"/>
  <pageSetup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Counts</vt:lpstr>
      <vt:lpstr>Counts!Print_Titles</vt:lpstr>
    </vt:vector>
  </TitlesOfParts>
  <Company>Mathematica,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Sykes</dc:creator>
  <cp:lastModifiedBy>SVerghese</cp:lastModifiedBy>
  <cp:lastPrinted>2011-04-29T23:11:03Z</cp:lastPrinted>
  <dcterms:created xsi:type="dcterms:W3CDTF">2007-07-20T01:52:51Z</dcterms:created>
  <dcterms:modified xsi:type="dcterms:W3CDTF">2013-04-02T17:01:43Z</dcterms:modified>
</cp:coreProperties>
</file>